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65521" windowWidth="8475" windowHeight="8970" activeTab="0"/>
  </bookViews>
  <sheets>
    <sheet name="Лист1" sheetId="1" r:id="rId1"/>
  </sheets>
  <definedNames>
    <definedName name="Z_6640B95D_ECDC_4831_A799_12082380779D_.wvu.Cols" localSheetId="0" hidden="1">'Лист1'!#REF!</definedName>
    <definedName name="Z_6640B95D_ECDC_4831_A799_12082380779D_.wvu.PrintTitles" localSheetId="0" hidden="1">'Лист1'!#REF!</definedName>
    <definedName name="Z_6640B95D_ECDC_4831_A799_12082380779D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$20:$20,'Лист1'!#REF!,'Лист1'!#REF!,'Лист1'!#REF!,'Лист1'!#REF!,'Лист1'!$25:$25,'Лист1'!#REF!,'Лист1'!$28:$30,'Лист1'!#REF!,'Лист1'!#REF!,'Лист1'!#REF!,'Лист1'!#REF!,'Лист1'!#REF!,'Лист1'!#REF!,'Лист1'!#REF!,'Лист1'!#REF!,'Лист1'!#REF!,'Лист1'!#REF!,'Лист1'!#REF!,'Лист1'!#REF!,'Лист1'!#REF!,'Лист1'!$46:$46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8F9F6FB1_35A1_11D6_BF71_0060081D816C_.wvu.Cols" localSheetId="0" hidden="1">'Лист1'!#REF!,'Лист1'!#REF!,'Лист1'!#REF!</definedName>
    <definedName name="Z_8F9F6FB1_35A1_11D6_BF71_0060081D816C_.wvu.PrintTitles" localSheetId="0" hidden="1">'Лист1'!#REF!</definedName>
    <definedName name="Z_8F9F6FB1_35A1_11D6_BF71_0060081D816C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$20:$20,'Лист1'!#REF!,'Лист1'!#REF!,'Лист1'!#REF!,'Лист1'!#REF!,'Лист1'!$25:$25,'Лист1'!#REF!,'Лист1'!$28:$30,'Лист1'!#REF!,'Лист1'!#REF!,'Лист1'!#REF!,'Лист1'!#REF!,'Лист1'!#REF!,'Лист1'!#REF!,'Лист1'!#REF!,'Лист1'!#REF!,'Лист1'!#REF!,'Лист1'!#REF!,'Лист1'!#REF!,'Лист1'!#REF!,'Лист1'!#REF!,'Лист1'!$46:$46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A6022051_4219_11D6_90C7_00104BCC7879_.wvu.Cols" localSheetId="0" hidden="1">'Лист1'!#REF!</definedName>
    <definedName name="Z_A6022051_4219_11D6_90C7_00104BCC7879_.wvu.PrintTitles" localSheetId="0" hidden="1">'Лист1'!#REF!</definedName>
    <definedName name="Z_A6022051_4219_11D6_90C7_00104BCC7879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$20:$20,'Лист1'!#REF!,'Лист1'!#REF!,'Лист1'!#REF!,'Лист1'!#REF!,'Лист1'!$25:$25,'Лист1'!#REF!,'Лист1'!$28:$30,'Лист1'!#REF!,'Лист1'!#REF!,'Лист1'!#REF!,'Лист1'!#REF!,'Лист1'!#REF!,'Лист1'!#REF!,'Лист1'!#REF!,'Лист1'!#REF!,'Лист1'!#REF!,'Лист1'!#REF!,'Лист1'!#REF!,'Лист1'!#REF!,'Лист1'!#REF!,'Лист1'!$46:$46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DB3C6F00_375F_11D6_88D7_00C026A5FECA_.wvu.Cols" localSheetId="0" hidden="1">'Лист1'!#REF!</definedName>
    <definedName name="Z_E3209A40_3695_11D6_88D7_00C026A5FECA_.wvu.Cols" localSheetId="0" hidden="1">'Лист1'!#REF!</definedName>
    <definedName name="Z_E3209A40_3695_11D6_88D7_00C026A5FECA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E3209A42_3695_11D6_88D7_00C026A5FECA_.wvu.Cols" localSheetId="0" hidden="1">'Лист1'!#REF!</definedName>
    <definedName name="Z_E3209A42_3695_11D6_88D7_00C026A5FECA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$20:$20,'Лист1'!#REF!,'Лист1'!#REF!,'Лист1'!#REF!,'Лист1'!#REF!,'Лист1'!$25:$25,'Лист1'!#REF!,'Лист1'!$28:$30,'Лист1'!#REF!,'Лист1'!#REF!,'Лист1'!#REF!,'Лист1'!#REF!,'Лист1'!#REF!,'Лист1'!#REF!,'Лист1'!#REF!,'Лист1'!#REF!,'Лист1'!#REF!,'Лист1'!#REF!,'Лист1'!#REF!,'Лист1'!#REF!,'Лист1'!#REF!,'Лист1'!$46:$46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F95D8881_35CE_11D6_8096_0060089F2CFD_.wvu.Cols" localSheetId="0" hidden="1">'Лист1'!#REF!</definedName>
    <definedName name="Z_F95D8881_35CE_11D6_8096_0060089F2CFD_.wvu.PrintTitles" localSheetId="0" hidden="1">'Лист1'!#REF!</definedName>
    <definedName name="Z_F95D8881_35CE_11D6_8096_0060089F2CFD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$20:$20,'Лист1'!#REF!,'Лист1'!#REF!,'Лист1'!#REF!,'Лист1'!#REF!,'Лист1'!$25:$25,'Лист1'!#REF!,'Лист1'!$28:$30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_xlnm.Print_Titles" localSheetId="0">'Лист1'!$7:$7</definedName>
    <definedName name="_xlnm.Print_Area" localSheetId="0">'Лист1'!$A$1:$J$48</definedName>
  </definedNames>
  <calcPr fullCalcOnLoad="1"/>
</workbook>
</file>

<file path=xl/sharedStrings.xml><?xml version="1.0" encoding="utf-8"?>
<sst xmlns="http://schemas.openxmlformats.org/spreadsheetml/2006/main" count="87" uniqueCount="84">
  <si>
    <t>2 02 03000 00 0000 151</t>
  </si>
  <si>
    <t>Плата за негативное воздействие на окружающую среду</t>
  </si>
  <si>
    <t xml:space="preserve"> 1 11 07000 00 0000 120</t>
  </si>
  <si>
    <t xml:space="preserve"> 1 15 02000 00 0000 140</t>
  </si>
  <si>
    <t>1 05 00000 00 0000 000</t>
  </si>
  <si>
    <t>ШТРАФЫ, САНКЦИИ, ВОЗМЕЩЕНИЕ УЩЕРБА</t>
  </si>
  <si>
    <t xml:space="preserve"> 1 16 00000 00 0000 000</t>
  </si>
  <si>
    <t>2 02 00000 00 0000 000</t>
  </si>
  <si>
    <t xml:space="preserve"> 2 02 01000 00 0000 151</t>
  </si>
  <si>
    <t>2 02 02000 00 0000 151</t>
  </si>
  <si>
    <t>Код бюджетной классификации</t>
  </si>
  <si>
    <t>Налог на доходы физических лиц</t>
  </si>
  <si>
    <t>АДМИНИСТРАТИВНЫЕ ПЛАТЕЖИ И СБОРЫ</t>
  </si>
  <si>
    <t>Налог на имущество физических лиц</t>
  </si>
  <si>
    <t>Земельный налог</t>
  </si>
  <si>
    <t>НАЛОГОВЫЕ ДОХОДЫ</t>
  </si>
  <si>
    <t>НАЛОГИ НА СОВОКУПНЫЙ ДОХОД</t>
  </si>
  <si>
    <t>Единый налог на вмененный доход для отдельных видов деятельности</t>
  </si>
  <si>
    <t xml:space="preserve">НАЛОГИ НА ИМУЩЕСТВО                     </t>
  </si>
  <si>
    <t>НАЛОГИ НА ПРИБЫЛЬ, ДОХОДЫ</t>
  </si>
  <si>
    <t>Прочие доходы от оказания платных услуг и компенсации затрат государства</t>
  </si>
  <si>
    <t xml:space="preserve">ДОХОДЫ ОТ ИСПОЛЬЗОВАНИЯ ИМУЩЕСТВА, НАХОДЯЩЕГОСЯ В ГОСУДАРСТВЕННОЙ  И МУНИЦИПАЛЬНОЙ СОБСТВЕННОСТИ </t>
  </si>
  <si>
    <t>Наименование дохода</t>
  </si>
  <si>
    <t xml:space="preserve"> 1 15 00000 00 0000 000</t>
  </si>
  <si>
    <t xml:space="preserve"> 1 14 00000 00 0000 000</t>
  </si>
  <si>
    <t>1 12 00000 00 0000 000</t>
  </si>
  <si>
    <t xml:space="preserve"> 1 11 00000 00 0000 000</t>
  </si>
  <si>
    <t xml:space="preserve"> 1 09 00000 00 0000 000</t>
  </si>
  <si>
    <t xml:space="preserve"> 1 06 00000 00 0000 000</t>
  </si>
  <si>
    <t xml:space="preserve"> 1 01 00000 00 0000 000</t>
  </si>
  <si>
    <t xml:space="preserve"> 1 00 00000 00 0000 000</t>
  </si>
  <si>
    <t>1 13 00000 00 0000 000</t>
  </si>
  <si>
    <t>1 08 00000 00 0000 000</t>
  </si>
  <si>
    <t>1 11 01000 00 0000 120</t>
  </si>
  <si>
    <t xml:space="preserve"> 1 11 05000 00 0000 120</t>
  </si>
  <si>
    <t xml:space="preserve"> 1 13 03000 00 0000 130</t>
  </si>
  <si>
    <t>1  12 01000 01 0000 120</t>
  </si>
  <si>
    <t>1 17 01 040 04 0000 180</t>
  </si>
  <si>
    <t>Невыясненные поступления, зачисляемые в бюджеты городских округов</t>
  </si>
  <si>
    <t>Прочие неналоговые доходы</t>
  </si>
  <si>
    <t xml:space="preserve">СОБСТВЕННЫЕ Д О Х О Д Ы </t>
  </si>
  <si>
    <t xml:space="preserve">НЕНАЛОГОВЫЕ ДОХОДЫ </t>
  </si>
  <si>
    <t xml:space="preserve">ДОХОДЫ ОТ ОКАЗАНИЯ ПЛАТНЫХ УСЛУГ И КОМПЕНСАЦИИ ЗАТРАТ ГОСУДАРСТВА </t>
  </si>
  <si>
    <t>Государственная пошлина  за государственную регистрацию, а также за совершение прочих юридически значимых действий</t>
  </si>
  <si>
    <t>Платежи, взимаемые государственными и муниципальными организациями за выполнение определенных функций</t>
  </si>
  <si>
    <t>Платежи от государственных и муниципальных унитарных предприятий</t>
  </si>
  <si>
    <t xml:space="preserve"> 1 01 02000 01 0000 110</t>
  </si>
  <si>
    <t xml:space="preserve"> 1 05 02000 02 0000 110</t>
  </si>
  <si>
    <t xml:space="preserve"> 1 06 01000 00 0000 110</t>
  </si>
  <si>
    <t xml:space="preserve"> 1 06 06000 00 0000 110</t>
  </si>
  <si>
    <t>1 08 03000 01 0000 110</t>
  </si>
  <si>
    <t xml:space="preserve">1 08 07000 01 0000 110 </t>
  </si>
  <si>
    <t>Дивиденды по акциям и доходы от прочих форм участия в капитале, находящихся в государственной и муниципаль-ной собственности</t>
  </si>
  <si>
    <t xml:space="preserve">ЗАДОЛЖЕННОСТЬ ПО ОТМЕНЕННЫМ НАЛОГАМ, СБОРАМ И ИНЫМ ОБЯЗАТЕЛЬНЫМ ПЛАТЕЖАМ  </t>
  </si>
  <si>
    <t>ДОХОДЫ ОТ ПРОДАЖИ МАТЕРИАЛЬНЫХ И НЕМАТЕРИАЛЬНЫХ АКТИВОВ</t>
  </si>
  <si>
    <t xml:space="preserve">Государственная пошлина по делам, рассматриваемым в судах общей юрисдикции, мировыми судьями                                                </t>
  </si>
  <si>
    <t xml:space="preserve">ПЛАТЕЖИ ЗА ПОЛЬЗОВАНИЕ ПРИРОДНЫМИ РЕСУРСАМИ      </t>
  </si>
  <si>
    <t>Нормативы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</si>
  <si>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</si>
  <si>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</t>
  </si>
  <si>
    <t xml:space="preserve">Субвенции бюджетам субъектов Российской Федерации и муниципальных образований </t>
  </si>
  <si>
    <t>Приложение № 2</t>
  </si>
  <si>
    <t>80; 100</t>
  </si>
  <si>
    <t>50; 100</t>
  </si>
  <si>
    <t>1 11 09000 00 0000 120</t>
  </si>
  <si>
    <t xml:space="preserve">ВСЕГО ДОХОДОВ </t>
  </si>
  <si>
    <t>Иные межбюджетные трансферты</t>
  </si>
  <si>
    <t>2 02 04000 00 0000 151</t>
  </si>
  <si>
    <t>Доходы от реализации иного имущества, находящегося в собственности городских округов</t>
  </si>
  <si>
    <t xml:space="preserve">Прочие доходы от использования имущества и прав, находящихся в государственной и муниципальной собственности </t>
  </si>
  <si>
    <t>1 17 00 000 00 0000 000</t>
  </si>
  <si>
    <r>
      <t xml:space="preserve">Дотации </t>
    </r>
    <r>
      <rPr>
        <b/>
        <sz val="10"/>
        <rFont val="Times New Roman"/>
        <family val="1"/>
      </rPr>
      <t>бюджетам субъектов Российской Федерации и муниципальных образований</t>
    </r>
  </si>
  <si>
    <t>Межбюджетные трансферты</t>
  </si>
  <si>
    <t xml:space="preserve">Доходы от продажи земельных участков, находящихся в собственности городских округов                                                                        </t>
  </si>
  <si>
    <t xml:space="preserve">Бюджет </t>
  </si>
  <si>
    <t>Поправки № 1</t>
  </si>
  <si>
    <t>Поправки № 2</t>
  </si>
  <si>
    <t>Поправки № 3</t>
  </si>
  <si>
    <t>к решению Великолукской городской Думы</t>
  </si>
  <si>
    <t xml:space="preserve">Субсидии бюджетам субъектов Российской Федерации и муниципальных образований </t>
  </si>
  <si>
    <t>Уточненный бюджет на 2010 г.</t>
  </si>
  <si>
    <t xml:space="preserve">Поступление доходов в бюджет города Великие Луки в 2010 году            </t>
  </si>
  <si>
    <t>"О внесении изменений и дополнений в решение Великолукской городской Думы № 146 от 30.12.2009.                                                                                                                               "О бюджете муниципального образования
"Город Великие Луки" на 2010 год
и плановый период 2011 и 2012 годов"</t>
  </si>
  <si>
    <t>от 20.04.2010. № 23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</si>
</sst>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"/>
    <numFmt numFmtId="168" formatCode="#,##0.000"/>
    <numFmt numFmtId="169" formatCode="#,##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-* #,##0.0_р_._-;\-* #,##0.0_р_._-;_-* &quot;-&quot;??_р_._-;_-@_-"/>
    <numFmt numFmtId="175" formatCode="_-* #,##0_р_._-;\-* #,##0_р_._-;_-* &quot;-&quot;??_р_._-;_-@_-"/>
    <numFmt numFmtId="176" formatCode="0.000000"/>
    <numFmt numFmtId="177" formatCode="0.0000000"/>
    <numFmt numFmtId="178" formatCode="0.00000000"/>
    <numFmt numFmtId="179" formatCode="0.00000"/>
    <numFmt numFmtId="180" formatCode="#,##0.00_ ;\-#,##0.00\ "/>
    <numFmt numFmtId="181" formatCode="#,##0.0_ ;\-#,##0.0\ "/>
    <numFmt numFmtId="182" formatCode="_-* #,##0.000_р_._-;\-* #,##0.000_р_._-;_-* &quot;-&quot;??_р_._-;_-@_-"/>
    <numFmt numFmtId="183" formatCode="#,##0.00_р_."/>
    <numFmt numFmtId="184" formatCode="#,##0.0_р_."/>
    <numFmt numFmtId="185" formatCode="_-* #,##0.0000_р_._-;\-* #,##0.0000_р_._-;_-* &quot;-&quot;??_р_._-;_-@_-"/>
    <numFmt numFmtId="186" formatCode="_-* #,##0.0_р_._-;\-* #,##0.0_р_._-;_-* &quot;-&quot;?_р_._-;_-@_-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48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/>
      <protection locked="0"/>
    </xf>
    <xf numFmtId="0" fontId="16" fillId="0" borderId="0" xfId="0" applyFont="1" applyAlignment="1">
      <alignment/>
    </xf>
    <xf numFmtId="167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right" vertical="top"/>
      <protection locked="0"/>
    </xf>
    <xf numFmtId="49" fontId="5" fillId="0" borderId="0" xfId="0" applyNumberFormat="1" applyFont="1" applyAlignment="1" applyProtection="1">
      <alignment horizontal="right" vertical="top" wrapText="1"/>
      <protection locked="0"/>
    </xf>
    <xf numFmtId="0" fontId="22" fillId="0" borderId="0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 horizont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 vertical="center" wrapText="1"/>
      <protection/>
    </xf>
    <xf numFmtId="167" fontId="21" fillId="2" borderId="2" xfId="0" applyNumberFormat="1" applyFont="1" applyFill="1" applyBorder="1" applyAlignment="1" applyProtection="1">
      <alignment horizontal="center"/>
      <protection locked="0"/>
    </xf>
    <xf numFmtId="164" fontId="17" fillId="2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4" xfId="0" applyNumberFormat="1" applyFont="1" applyBorder="1" applyAlignment="1" applyProtection="1">
      <alignment horizontal="center" vertical="center" wrapText="1"/>
      <protection/>
    </xf>
    <xf numFmtId="164" fontId="17" fillId="2" borderId="5" xfId="0" applyNumberFormat="1" applyFont="1" applyFill="1" applyBorder="1" applyAlignment="1" applyProtection="1">
      <alignment horizontal="center" vertical="center" wrapText="1"/>
      <protection/>
    </xf>
    <xf numFmtId="164" fontId="22" fillId="2" borderId="5" xfId="0" applyNumberFormat="1" applyFont="1" applyFill="1" applyBorder="1" applyAlignment="1" applyProtection="1">
      <alignment horizontal="center" vertical="center" wrapText="1"/>
      <protection/>
    </xf>
    <xf numFmtId="0" fontId="22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164" fontId="17" fillId="2" borderId="6" xfId="0" applyNumberFormat="1" applyFont="1" applyFill="1" applyBorder="1" applyAlignment="1" applyProtection="1">
      <alignment horizontal="center" vertical="center" wrapText="1"/>
      <protection/>
    </xf>
    <xf numFmtId="164" fontId="17" fillId="2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5" xfId="0" applyFont="1" applyBorder="1" applyAlignment="1">
      <alignment horizontal="center" vertical="top" wrapText="1"/>
    </xf>
    <xf numFmtId="1" fontId="17" fillId="0" borderId="6" xfId="0" applyNumberFormat="1" applyFont="1" applyBorder="1" applyAlignment="1" applyProtection="1">
      <alignment horizontal="center" vertical="center" wrapText="1"/>
      <protection locked="0"/>
    </xf>
    <xf numFmtId="164" fontId="17" fillId="2" borderId="7" xfId="0" applyNumberFormat="1" applyFont="1" applyFill="1" applyBorder="1" applyAlignment="1" applyProtection="1">
      <alignment horizontal="center" vertical="center" wrapText="1"/>
      <protection/>
    </xf>
    <xf numFmtId="164" fontId="17" fillId="2" borderId="8" xfId="0" applyNumberFormat="1" applyFont="1" applyFill="1" applyBorder="1" applyAlignment="1" applyProtection="1">
      <alignment horizontal="center" vertical="center" wrapText="1"/>
      <protection/>
    </xf>
    <xf numFmtId="167" fontId="6" fillId="2" borderId="9" xfId="0" applyNumberFormat="1" applyFont="1" applyFill="1" applyBorder="1" applyAlignment="1" applyProtection="1">
      <alignment horizontal="center"/>
      <protection locked="0"/>
    </xf>
    <xf numFmtId="167" fontId="7" fillId="0" borderId="9" xfId="0" applyNumberFormat="1" applyFont="1" applyBorder="1" applyAlignment="1" applyProtection="1">
      <alignment horizontal="center"/>
      <protection locked="0"/>
    </xf>
    <xf numFmtId="167" fontId="7" fillId="0" borderId="10" xfId="0" applyNumberFormat="1" applyFont="1" applyBorder="1" applyAlignment="1" applyProtection="1">
      <alignment horizontal="center"/>
      <protection locked="0"/>
    </xf>
    <xf numFmtId="167" fontId="6" fillId="2" borderId="11" xfId="0" applyNumberFormat="1" applyFont="1" applyFill="1" applyBorder="1" applyAlignment="1" applyProtection="1">
      <alignment horizontal="center"/>
      <protection locked="0"/>
    </xf>
    <xf numFmtId="167" fontId="21" fillId="3" borderId="2" xfId="0" applyNumberFormat="1" applyFont="1" applyFill="1" applyBorder="1" applyAlignment="1" applyProtection="1">
      <alignment horizontal="center"/>
      <protection locked="0"/>
    </xf>
    <xf numFmtId="167" fontId="6" fillId="3" borderId="2" xfId="0" applyNumberFormat="1" applyFont="1" applyFill="1" applyBorder="1" applyAlignment="1" applyProtection="1">
      <alignment horizontal="center"/>
      <protection locked="0"/>
    </xf>
    <xf numFmtId="167" fontId="7" fillId="0" borderId="11" xfId="0" applyNumberFormat="1" applyFont="1" applyBorder="1" applyAlignment="1" applyProtection="1">
      <alignment horizontal="center"/>
      <protection locked="0"/>
    </xf>
    <xf numFmtId="167" fontId="6" fillId="2" borderId="12" xfId="0" applyNumberFormat="1" applyFont="1" applyFill="1" applyBorder="1" applyAlignment="1" applyProtection="1">
      <alignment horizontal="center"/>
      <protection locked="0"/>
    </xf>
    <xf numFmtId="167" fontId="7" fillId="0" borderId="13" xfId="0" applyNumberFormat="1" applyFont="1" applyBorder="1" applyAlignment="1" applyProtection="1">
      <alignment horizontal="center"/>
      <protection locked="0"/>
    </xf>
    <xf numFmtId="167" fontId="21" fillId="3" borderId="14" xfId="0" applyNumberFormat="1" applyFont="1" applyFill="1" applyBorder="1" applyAlignment="1" applyProtection="1">
      <alignment horizontal="center"/>
      <protection locked="0"/>
    </xf>
    <xf numFmtId="167" fontId="6" fillId="2" borderId="15" xfId="0" applyNumberFormat="1" applyFont="1" applyFill="1" applyBorder="1" applyAlignment="1" applyProtection="1">
      <alignment horizontal="center"/>
      <protection locked="0"/>
    </xf>
    <xf numFmtId="167" fontId="7" fillId="0" borderId="12" xfId="0" applyNumberFormat="1" applyFont="1" applyBorder="1" applyAlignment="1" applyProtection="1">
      <alignment horizontal="center"/>
      <protection locked="0"/>
    </xf>
    <xf numFmtId="167" fontId="21" fillId="2" borderId="14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167" fontId="7" fillId="0" borderId="16" xfId="0" applyNumberFormat="1" applyFont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right" vertical="center"/>
    </xf>
    <xf numFmtId="167" fontId="6" fillId="3" borderId="14" xfId="0" applyNumberFormat="1" applyFont="1" applyFill="1" applyBorder="1" applyAlignment="1" applyProtection="1">
      <alignment horizontal="center"/>
      <protection locked="0"/>
    </xf>
    <xf numFmtId="167" fontId="7" fillId="0" borderId="17" xfId="0" applyNumberFormat="1" applyFont="1" applyBorder="1" applyAlignment="1" applyProtection="1">
      <alignment horizontal="center"/>
      <protection locked="0"/>
    </xf>
    <xf numFmtId="167" fontId="7" fillId="0" borderId="15" xfId="0" applyNumberFormat="1" applyFont="1" applyBorder="1" applyAlignment="1" applyProtection="1">
      <alignment horizontal="center"/>
      <protection locked="0"/>
    </xf>
    <xf numFmtId="167" fontId="7" fillId="0" borderId="18" xfId="0" applyNumberFormat="1" applyFont="1" applyBorder="1" applyAlignment="1" applyProtection="1">
      <alignment horizontal="center"/>
      <protection locked="0"/>
    </xf>
    <xf numFmtId="167" fontId="6" fillId="2" borderId="19" xfId="0" applyNumberFormat="1" applyFont="1" applyFill="1" applyBorder="1" applyAlignment="1" applyProtection="1">
      <alignment horizontal="center"/>
      <protection locked="0"/>
    </xf>
    <xf numFmtId="167" fontId="7" fillId="0" borderId="20" xfId="0" applyNumberFormat="1" applyFont="1" applyBorder="1" applyAlignment="1" applyProtection="1">
      <alignment horizontal="center"/>
      <protection locked="0"/>
    </xf>
    <xf numFmtId="167" fontId="21" fillId="3" borderId="21" xfId="0" applyNumberFormat="1" applyFont="1" applyFill="1" applyBorder="1" applyAlignment="1" applyProtection="1">
      <alignment horizontal="center"/>
      <protection locked="0"/>
    </xf>
    <xf numFmtId="167" fontId="6" fillId="2" borderId="22" xfId="0" applyNumberFormat="1" applyFont="1" applyFill="1" applyBorder="1" applyAlignment="1" applyProtection="1">
      <alignment horizontal="center"/>
      <protection locked="0"/>
    </xf>
    <xf numFmtId="167" fontId="7" fillId="0" borderId="22" xfId="0" applyNumberFormat="1" applyFont="1" applyBorder="1" applyAlignment="1" applyProtection="1">
      <alignment horizontal="center"/>
      <protection locked="0"/>
    </xf>
    <xf numFmtId="167" fontId="6" fillId="3" borderId="21" xfId="0" applyNumberFormat="1" applyFont="1" applyFill="1" applyBorder="1" applyAlignment="1" applyProtection="1">
      <alignment horizontal="center"/>
      <protection locked="0"/>
    </xf>
    <xf numFmtId="167" fontId="7" fillId="0" borderId="23" xfId="0" applyNumberFormat="1" applyFont="1" applyBorder="1" applyAlignment="1" applyProtection="1">
      <alignment horizontal="center"/>
      <protection locked="0"/>
    </xf>
    <xf numFmtId="167" fontId="7" fillId="0" borderId="24" xfId="0" applyNumberFormat="1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167" fontId="21" fillId="2" borderId="21" xfId="0" applyNumberFormat="1" applyFont="1" applyFill="1" applyBorder="1" applyAlignment="1" applyProtection="1">
      <alignment horizontal="center"/>
      <protection locked="0"/>
    </xf>
    <xf numFmtId="167" fontId="7" fillId="0" borderId="19" xfId="0" applyNumberFormat="1" applyFont="1" applyBorder="1" applyAlignment="1" applyProtection="1">
      <alignment horizontal="center"/>
      <protection locked="0"/>
    </xf>
    <xf numFmtId="49" fontId="14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/>
      <protection locked="0"/>
    </xf>
    <xf numFmtId="167" fontId="7" fillId="0" borderId="25" xfId="0" applyNumberFormat="1" applyFont="1" applyBorder="1" applyAlignment="1" applyProtection="1">
      <alignment horizontal="center"/>
      <protection locked="0"/>
    </xf>
    <xf numFmtId="167" fontId="7" fillId="0" borderId="26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22" fillId="3" borderId="1" xfId="0" applyFont="1" applyFill="1" applyBorder="1" applyAlignment="1" applyProtection="1">
      <alignment horizontal="center" vertical="center"/>
      <protection/>
    </xf>
    <xf numFmtId="164" fontId="17" fillId="3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right" vertical="top" wrapText="1"/>
      <protection locked="0"/>
    </xf>
    <xf numFmtId="0" fontId="4" fillId="0" borderId="18" xfId="0" applyFont="1" applyBorder="1" applyAlignment="1" applyProtection="1">
      <alignment horizontal="right" vertical="top" wrapText="1"/>
      <protection locked="0"/>
    </xf>
    <xf numFmtId="1" fontId="4" fillId="3" borderId="28" xfId="0" applyNumberFormat="1" applyFont="1" applyFill="1" applyBorder="1" applyAlignment="1" applyProtection="1">
      <alignment horizontal="right" vertical="top" wrapText="1"/>
      <protection/>
    </xf>
    <xf numFmtId="1" fontId="4" fillId="0" borderId="27" xfId="0" applyNumberFormat="1" applyFont="1" applyBorder="1" applyAlignment="1" applyProtection="1">
      <alignment horizontal="right" vertical="top" wrapText="1"/>
      <protection/>
    </xf>
    <xf numFmtId="164" fontId="4" fillId="2" borderId="29" xfId="0" applyNumberFormat="1" applyFont="1" applyFill="1" applyBorder="1" applyAlignment="1" applyProtection="1">
      <alignment horizontal="right" vertical="center" wrapText="1"/>
      <protection/>
    </xf>
    <xf numFmtId="0" fontId="18" fillId="0" borderId="29" xfId="0" applyFont="1" applyBorder="1" applyAlignment="1" applyProtection="1">
      <alignment horizontal="right"/>
      <protection/>
    </xf>
    <xf numFmtId="0" fontId="19" fillId="2" borderId="29" xfId="0" applyFont="1" applyFill="1" applyBorder="1" applyAlignment="1" applyProtection="1">
      <alignment horizontal="right"/>
      <protection/>
    </xf>
    <xf numFmtId="0" fontId="18" fillId="0" borderId="29" xfId="0" applyFont="1" applyBorder="1" applyAlignment="1" applyProtection="1">
      <alignment horizontal="right"/>
      <protection locked="0"/>
    </xf>
    <xf numFmtId="0" fontId="18" fillId="0" borderId="18" xfId="0" applyFont="1" applyBorder="1" applyAlignment="1" applyProtection="1">
      <alignment horizontal="right"/>
      <protection locked="0"/>
    </xf>
    <xf numFmtId="0" fontId="4" fillId="0" borderId="29" xfId="0" applyFont="1" applyBorder="1" applyAlignment="1">
      <alignment horizontal="right" vertical="top" wrapText="1"/>
    </xf>
    <xf numFmtId="1" fontId="17" fillId="0" borderId="29" xfId="0" applyNumberFormat="1" applyFont="1" applyBorder="1" applyAlignment="1" applyProtection="1">
      <alignment horizontal="right" vertical="center" wrapText="1"/>
      <protection/>
    </xf>
    <xf numFmtId="1" fontId="4" fillId="0" borderId="29" xfId="0" applyNumberFormat="1" applyFont="1" applyBorder="1" applyAlignment="1" applyProtection="1">
      <alignment horizontal="right" vertical="top" wrapText="1"/>
      <protection/>
    </xf>
    <xf numFmtId="1" fontId="4" fillId="2" borderId="29" xfId="0" applyNumberFormat="1" applyFont="1" applyFill="1" applyBorder="1" applyAlignment="1" applyProtection="1">
      <alignment horizontal="right" vertical="top" wrapText="1"/>
      <protection/>
    </xf>
    <xf numFmtId="0" fontId="20" fillId="0" borderId="29" xfId="0" applyFont="1" applyBorder="1" applyAlignment="1">
      <alignment horizontal="right" vertical="top" wrapText="1"/>
    </xf>
    <xf numFmtId="1" fontId="4" fillId="0" borderId="29" xfId="0" applyNumberFormat="1" applyFont="1" applyBorder="1" applyAlignment="1" applyProtection="1">
      <alignment horizontal="right" vertical="top" wrapText="1"/>
      <protection locked="0"/>
    </xf>
    <xf numFmtId="3" fontId="5" fillId="0" borderId="29" xfId="21" applyNumberFormat="1" applyFont="1" applyBorder="1" applyAlignment="1" applyProtection="1">
      <alignment horizontal="right" wrapText="1"/>
      <protection locked="0"/>
    </xf>
    <xf numFmtId="0" fontId="21" fillId="0" borderId="28" xfId="0" applyFont="1" applyBorder="1" applyAlignment="1" applyProtection="1">
      <alignment horizontal="right" vertical="top" wrapText="1"/>
      <protection locked="0"/>
    </xf>
    <xf numFmtId="1" fontId="21" fillId="0" borderId="28" xfId="0" applyNumberFormat="1" applyFont="1" applyBorder="1" applyAlignment="1" applyProtection="1">
      <alignment horizontal="right" vertical="top" wrapText="1"/>
      <protection/>
    </xf>
    <xf numFmtId="1" fontId="4" fillId="0" borderId="27" xfId="0" applyNumberFormat="1" applyFont="1" applyBorder="1" applyAlignment="1" applyProtection="1">
      <alignment horizontal="right" vertical="top" wrapText="1"/>
      <protection locked="0"/>
    </xf>
    <xf numFmtId="1" fontId="4" fillId="0" borderId="30" xfId="0" applyNumberFormat="1" applyFont="1" applyBorder="1" applyAlignment="1" applyProtection="1">
      <alignment horizontal="right" vertical="top" wrapText="1"/>
      <protection locked="0"/>
    </xf>
    <xf numFmtId="1" fontId="4" fillId="0" borderId="31" xfId="0" applyNumberFormat="1" applyFont="1" applyBorder="1" applyAlignment="1" applyProtection="1">
      <alignment horizontal="right" vertical="top" wrapText="1"/>
      <protection locked="0"/>
    </xf>
    <xf numFmtId="49" fontId="14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1" fontId="15" fillId="3" borderId="21" xfId="0" applyNumberFormat="1" applyFont="1" applyFill="1" applyBorder="1" applyAlignment="1" applyProtection="1">
      <alignment horizontal="left" vertical="top" wrapText="1"/>
      <protection/>
    </xf>
    <xf numFmtId="1" fontId="4" fillId="0" borderId="19" xfId="0" applyNumberFormat="1" applyFont="1" applyBorder="1" applyAlignment="1" applyProtection="1">
      <alignment horizontal="left" vertical="top" wrapText="1"/>
      <protection/>
    </xf>
    <xf numFmtId="164" fontId="4" fillId="2" borderId="22" xfId="0" applyNumberFormat="1" applyFont="1" applyFill="1" applyBorder="1" applyAlignment="1" applyProtection="1">
      <alignment horizontal="left" vertical="center" wrapText="1"/>
      <protection/>
    </xf>
    <xf numFmtId="1" fontId="5" fillId="0" borderId="22" xfId="0" applyNumberFormat="1" applyFont="1" applyBorder="1" applyAlignment="1" applyProtection="1">
      <alignment horizontal="left" vertical="top" wrapText="1"/>
      <protection/>
    </xf>
    <xf numFmtId="1" fontId="4" fillId="0" borderId="22" xfId="0" applyNumberFormat="1" applyFont="1" applyBorder="1" applyAlignment="1" applyProtection="1">
      <alignment horizontal="left" vertical="center" wrapText="1"/>
      <protection/>
    </xf>
    <xf numFmtId="1" fontId="5" fillId="0" borderId="22" xfId="0" applyNumberFormat="1" applyFont="1" applyBorder="1" applyAlignment="1" applyProtection="1">
      <alignment horizontal="left" vertical="top" wrapText="1"/>
      <protection locked="0"/>
    </xf>
    <xf numFmtId="0" fontId="10" fillId="0" borderId="22" xfId="0" applyFont="1" applyBorder="1" applyAlignment="1">
      <alignment horizontal="left" vertical="top" wrapText="1"/>
    </xf>
    <xf numFmtId="43" fontId="5" fillId="2" borderId="22" xfId="0" applyNumberFormat="1" applyFont="1" applyFill="1" applyBorder="1" applyAlignment="1" applyProtection="1">
      <alignment horizontal="left" vertical="top" wrapText="1"/>
      <protection/>
    </xf>
    <xf numFmtId="1" fontId="14" fillId="0" borderId="20" xfId="0" applyNumberFormat="1" applyFont="1" applyBorder="1" applyAlignment="1" applyProtection="1">
      <alignment vertical="top" wrapText="1"/>
      <protection locked="0"/>
    </xf>
    <xf numFmtId="0" fontId="5" fillId="0" borderId="22" xfId="0" applyFont="1" applyBorder="1" applyAlignment="1">
      <alignment horizontal="left" vertical="top" wrapText="1"/>
    </xf>
    <xf numFmtId="0" fontId="5" fillId="0" borderId="22" xfId="0" applyFont="1" applyBorder="1" applyAlignment="1">
      <alignment wrapText="1"/>
    </xf>
    <xf numFmtId="0" fontId="5" fillId="0" borderId="22" xfId="0" applyFont="1" applyBorder="1" applyAlignment="1">
      <alignment horizontal="justify" vertical="top" wrapText="1"/>
    </xf>
    <xf numFmtId="1" fontId="14" fillId="0" borderId="22" xfId="0" applyNumberFormat="1" applyFont="1" applyBorder="1" applyAlignment="1" applyProtection="1">
      <alignment horizontal="left" vertical="top" wrapText="1"/>
      <protection/>
    </xf>
    <xf numFmtId="1" fontId="4" fillId="2" borderId="22" xfId="0" applyNumberFormat="1" applyFont="1" applyFill="1" applyBorder="1" applyAlignment="1" applyProtection="1">
      <alignment horizontal="left" vertical="top" wrapText="1"/>
      <protection/>
    </xf>
    <xf numFmtId="1" fontId="4" fillId="0" borderId="22" xfId="0" applyNumberFormat="1" applyFont="1" applyBorder="1" applyAlignment="1" applyProtection="1">
      <alignment horizontal="left" vertical="top" wrapText="1"/>
      <protection/>
    </xf>
    <xf numFmtId="0" fontId="5" fillId="2" borderId="22" xfId="0" applyFont="1" applyFill="1" applyBorder="1" applyAlignment="1">
      <alignment vertical="top" wrapText="1"/>
    </xf>
    <xf numFmtId="3" fontId="4" fillId="0" borderId="20" xfId="21" applyNumberFormat="1" applyFont="1" applyBorder="1" applyAlignment="1" applyProtection="1">
      <alignment horizontal="left" wrapText="1"/>
      <protection locked="0"/>
    </xf>
    <xf numFmtId="3" fontId="5" fillId="0" borderId="22" xfId="21" applyNumberFormat="1" applyFont="1" applyBorder="1" applyAlignment="1" applyProtection="1">
      <alignment horizontal="left" wrapText="1"/>
      <protection locked="0"/>
    </xf>
    <xf numFmtId="49" fontId="5" fillId="0" borderId="24" xfId="0" applyNumberFormat="1" applyFont="1" applyBorder="1" applyAlignment="1" applyProtection="1">
      <alignment horizontal="left" vertical="top"/>
      <protection locked="0"/>
    </xf>
    <xf numFmtId="0" fontId="13" fillId="0" borderId="21" xfId="0" applyFont="1" applyBorder="1" applyAlignment="1" applyProtection="1">
      <alignment horizontal="left" vertical="top" wrapText="1"/>
      <protection locked="0"/>
    </xf>
    <xf numFmtId="1" fontId="13" fillId="0" borderId="21" xfId="0" applyNumberFormat="1" applyFont="1" applyBorder="1" applyAlignment="1" applyProtection="1">
      <alignment horizontal="left" vertical="top" wrapText="1"/>
      <protection/>
    </xf>
    <xf numFmtId="0" fontId="4" fillId="0" borderId="19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18" fillId="0" borderId="32" xfId="0" applyFont="1" applyBorder="1" applyAlignment="1">
      <alignment horizontal="left" vertical="top" wrapText="1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 applyProtection="1">
      <alignment/>
      <protection locked="0"/>
    </xf>
    <xf numFmtId="0" fontId="1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49" fontId="14" fillId="2" borderId="28" xfId="0" applyNumberFormat="1" applyFont="1" applyFill="1" applyBorder="1" applyAlignment="1" applyProtection="1">
      <alignment horizontal="right" vertical="center" textRotation="90" wrapText="1"/>
      <protection locked="0"/>
    </xf>
    <xf numFmtId="49" fontId="22" fillId="0" borderId="3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 horizontal="center"/>
      <protection locked="0"/>
    </xf>
    <xf numFmtId="49" fontId="14" fillId="4" borderId="14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22" xfId="0" applyNumberFormat="1" applyFont="1" applyBorder="1" applyAlignment="1" applyProtection="1">
      <alignment horizontal="center"/>
      <protection locked="0"/>
    </xf>
    <xf numFmtId="167" fontId="6" fillId="2" borderId="33" xfId="0" applyNumberFormat="1" applyFont="1" applyFill="1" applyBorder="1" applyAlignment="1" applyProtection="1">
      <alignment horizontal="center"/>
      <protection locked="0"/>
    </xf>
    <xf numFmtId="167" fontId="7" fillId="0" borderId="34" xfId="0" applyNumberFormat="1" applyFont="1" applyBorder="1" applyAlignment="1" applyProtection="1">
      <alignment horizontal="center"/>
      <protection locked="0"/>
    </xf>
    <xf numFmtId="167" fontId="21" fillId="3" borderId="35" xfId="0" applyNumberFormat="1" applyFont="1" applyFill="1" applyBorder="1" applyAlignment="1" applyProtection="1">
      <alignment horizontal="center"/>
      <protection locked="0"/>
    </xf>
    <xf numFmtId="167" fontId="6" fillId="2" borderId="25" xfId="0" applyNumberFormat="1" applyFont="1" applyFill="1" applyBorder="1" applyAlignment="1" applyProtection="1">
      <alignment horizontal="center"/>
      <protection locked="0"/>
    </xf>
    <xf numFmtId="167" fontId="6" fillId="3" borderId="35" xfId="0" applyNumberFormat="1" applyFont="1" applyFill="1" applyBorder="1" applyAlignment="1" applyProtection="1">
      <alignment horizontal="center"/>
      <protection locked="0"/>
    </xf>
    <xf numFmtId="167" fontId="21" fillId="2" borderId="35" xfId="0" applyNumberFormat="1" applyFont="1" applyFill="1" applyBorder="1" applyAlignment="1" applyProtection="1">
      <alignment horizontal="center"/>
      <protection locked="0"/>
    </xf>
    <xf numFmtId="167" fontId="25" fillId="0" borderId="33" xfId="0" applyNumberFormat="1" applyFont="1" applyBorder="1" applyAlignment="1" applyProtection="1">
      <alignment horizontal="center"/>
      <protection locked="0"/>
    </xf>
    <xf numFmtId="167" fontId="7" fillId="0" borderId="33" xfId="0" applyNumberFormat="1" applyFont="1" applyBorder="1" applyAlignment="1" applyProtection="1">
      <alignment horizontal="center"/>
      <protection locked="0"/>
    </xf>
    <xf numFmtId="167" fontId="21" fillId="0" borderId="22" xfId="0" applyNumberFormat="1" applyFont="1" applyBorder="1" applyAlignment="1" applyProtection="1">
      <alignment horizontal="center"/>
      <protection locked="0"/>
    </xf>
    <xf numFmtId="167" fontId="21" fillId="0" borderId="33" xfId="0" applyNumberFormat="1" applyFont="1" applyBorder="1" applyAlignment="1" applyProtection="1">
      <alignment horizontal="center"/>
      <protection locked="0"/>
    </xf>
    <xf numFmtId="167" fontId="21" fillId="0" borderId="26" xfId="0" applyNumberFormat="1" applyFont="1" applyBorder="1" applyAlignment="1" applyProtection="1">
      <alignment horizontal="center"/>
      <protection locked="0"/>
    </xf>
    <xf numFmtId="167" fontId="21" fillId="3" borderId="36" xfId="0" applyNumberFormat="1" applyFont="1" applyFill="1" applyBorder="1" applyAlignment="1" applyProtection="1">
      <alignment horizontal="center"/>
      <protection locked="0"/>
    </xf>
    <xf numFmtId="1" fontId="21" fillId="3" borderId="28" xfId="0" applyNumberFormat="1" applyFont="1" applyFill="1" applyBorder="1" applyAlignment="1" applyProtection="1">
      <alignment horizontal="right" vertical="top" wrapText="1"/>
      <protection/>
    </xf>
    <xf numFmtId="1" fontId="13" fillId="3" borderId="21" xfId="0" applyNumberFormat="1" applyFont="1" applyFill="1" applyBorder="1" applyAlignment="1" applyProtection="1">
      <alignment horizontal="left" vertical="top" wrapText="1"/>
      <protection/>
    </xf>
    <xf numFmtId="0" fontId="3" fillId="0" borderId="22" xfId="0" applyFont="1" applyBorder="1" applyAlignment="1" applyProtection="1">
      <alignment/>
      <protection locked="0"/>
    </xf>
    <xf numFmtId="167" fontId="5" fillId="0" borderId="22" xfId="0" applyNumberFormat="1" applyFont="1" applyBorder="1" applyAlignment="1" applyProtection="1">
      <alignment/>
      <protection/>
    </xf>
    <xf numFmtId="167" fontId="4" fillId="0" borderId="22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 locked="0"/>
    </xf>
    <xf numFmtId="167" fontId="5" fillId="0" borderId="19" xfId="0" applyNumberFormat="1" applyFont="1" applyBorder="1" applyAlignment="1" applyProtection="1">
      <alignment/>
      <protection/>
    </xf>
    <xf numFmtId="167" fontId="4" fillId="3" borderId="21" xfId="0" applyNumberFormat="1" applyFont="1" applyFill="1" applyBorder="1" applyAlignment="1" applyProtection="1">
      <alignment/>
      <protection/>
    </xf>
    <xf numFmtId="167" fontId="4" fillId="0" borderId="20" xfId="0" applyNumberFormat="1" applyFont="1" applyBorder="1" applyAlignment="1" applyProtection="1">
      <alignment/>
      <protection/>
    </xf>
    <xf numFmtId="0" fontId="26" fillId="0" borderId="29" xfId="0" applyFont="1" applyBorder="1" applyAlignment="1" applyProtection="1">
      <alignment horizontal="right"/>
      <protection/>
    </xf>
    <xf numFmtId="167" fontId="27" fillId="0" borderId="9" xfId="0" applyNumberFormat="1" applyFont="1" applyBorder="1" applyAlignment="1" applyProtection="1">
      <alignment horizontal="center"/>
      <protection locked="0"/>
    </xf>
    <xf numFmtId="167" fontId="27" fillId="0" borderId="12" xfId="0" applyNumberFormat="1" applyFont="1" applyBorder="1" applyAlignment="1" applyProtection="1">
      <alignment horizontal="center"/>
      <protection locked="0"/>
    </xf>
    <xf numFmtId="167" fontId="27" fillId="0" borderId="22" xfId="0" applyNumberFormat="1" applyFont="1" applyBorder="1" applyAlignment="1" applyProtection="1">
      <alignment horizontal="center"/>
      <protection locked="0"/>
    </xf>
    <xf numFmtId="167" fontId="27" fillId="0" borderId="25" xfId="0" applyNumberFormat="1" applyFont="1" applyBorder="1" applyAlignment="1" applyProtection="1">
      <alignment horizontal="center"/>
      <protection locked="0"/>
    </xf>
    <xf numFmtId="0" fontId="26" fillId="0" borderId="29" xfId="0" applyFont="1" applyBorder="1" applyAlignment="1" applyProtection="1">
      <alignment horizontal="right"/>
      <protection locked="0"/>
    </xf>
    <xf numFmtId="49" fontId="14" fillId="4" borderId="35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9" xfId="0" applyNumberFormat="1" applyFont="1" applyBorder="1" applyAlignment="1" applyProtection="1">
      <alignment/>
      <protection/>
    </xf>
    <xf numFmtId="1" fontId="22" fillId="0" borderId="29" xfId="0" applyNumberFormat="1" applyFont="1" applyBorder="1" applyAlignment="1" applyProtection="1">
      <alignment horizontal="right" vertical="center" wrapText="1"/>
      <protection/>
    </xf>
    <xf numFmtId="0" fontId="10" fillId="0" borderId="29" xfId="0" applyFont="1" applyBorder="1" applyAlignment="1">
      <alignment horizontal="right" vertical="top" wrapText="1"/>
    </xf>
    <xf numFmtId="1" fontId="5" fillId="0" borderId="29" xfId="0" applyNumberFormat="1" applyFont="1" applyBorder="1" applyAlignment="1" applyProtection="1">
      <alignment horizontal="right" vertical="top" wrapText="1"/>
      <protection/>
    </xf>
    <xf numFmtId="167" fontId="4" fillId="0" borderId="23" xfId="0" applyNumberFormat="1" applyFont="1" applyBorder="1" applyAlignment="1" applyProtection="1">
      <alignment/>
      <protection/>
    </xf>
    <xf numFmtId="167" fontId="4" fillId="0" borderId="24" xfId="0" applyNumberFormat="1" applyFont="1" applyBorder="1" applyAlignment="1" applyProtection="1">
      <alignment/>
      <protection/>
    </xf>
    <xf numFmtId="167" fontId="21" fillId="3" borderId="21" xfId="0" applyNumberFormat="1" applyFont="1" applyFill="1" applyBorder="1" applyAlignment="1" applyProtection="1">
      <alignment/>
      <protection/>
    </xf>
    <xf numFmtId="167" fontId="21" fillId="0" borderId="21" xfId="0" applyNumberFormat="1" applyFont="1" applyBorder="1" applyAlignment="1" applyProtection="1">
      <alignment/>
      <protection/>
    </xf>
    <xf numFmtId="167" fontId="5" fillId="0" borderId="20" xfId="0" applyNumberFormat="1" applyFont="1" applyBorder="1" applyAlignment="1" applyProtection="1">
      <alignment/>
      <protection/>
    </xf>
    <xf numFmtId="0" fontId="24" fillId="0" borderId="0" xfId="0" applyFont="1" applyBorder="1" applyAlignment="1" applyProtection="1">
      <alignment horizontal="center"/>
      <protection locked="0"/>
    </xf>
    <xf numFmtId="167" fontId="16" fillId="0" borderId="0" xfId="0" applyNumberFormat="1" applyFont="1" applyFill="1" applyAlignment="1">
      <alignment horizontal="right" wrapText="1" shrinkToFi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right" vertical="center" wrapText="1"/>
    </xf>
    <xf numFmtId="0" fontId="16" fillId="0" borderId="0" xfId="0" applyFont="1" applyBorder="1" applyAlignment="1">
      <alignment horizontal="right" wrapText="1"/>
    </xf>
    <xf numFmtId="0" fontId="16" fillId="0" borderId="0" xfId="0" applyFont="1" applyBorder="1" applyAlignment="1" applyProtection="1">
      <alignment horizontal="right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tabSelected="1" view="pageBreakPreview" zoomScaleSheetLayoutView="10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3" sqref="B3:J3"/>
    </sheetView>
  </sheetViews>
  <sheetFormatPr defaultColWidth="9.00390625" defaultRowHeight="12.75"/>
  <cols>
    <col min="1" max="1" width="18.125" style="20" customWidth="1"/>
    <col min="2" max="2" width="53.125" style="8" customWidth="1"/>
    <col min="3" max="3" width="6.375" style="16" customWidth="1"/>
    <col min="4" max="4" width="10.625" style="15" customWidth="1"/>
    <col min="5" max="5" width="9.00390625" style="15" hidden="1" customWidth="1"/>
    <col min="6" max="6" width="11.00390625" style="15" hidden="1" customWidth="1"/>
    <col min="7" max="7" width="0" style="15" hidden="1" customWidth="1"/>
    <col min="8" max="8" width="10.875" style="1" hidden="1" customWidth="1"/>
    <col min="9" max="9" width="0" style="15" hidden="1" customWidth="1"/>
    <col min="10" max="10" width="11.00390625" style="15" customWidth="1"/>
    <col min="11" max="16384" width="9.125" style="1" customWidth="1"/>
  </cols>
  <sheetData>
    <row r="1" spans="1:11" s="12" customFormat="1" ht="12.75" customHeight="1">
      <c r="A1" s="18"/>
      <c r="B1" s="180" t="s">
        <v>61</v>
      </c>
      <c r="C1" s="180"/>
      <c r="D1" s="180"/>
      <c r="E1" s="180"/>
      <c r="F1" s="177"/>
      <c r="G1" s="177"/>
      <c r="H1" s="177"/>
      <c r="I1" s="177"/>
      <c r="J1" s="177"/>
      <c r="K1" s="125"/>
    </row>
    <row r="2" spans="1:10" s="73" customFormat="1" ht="11.25" customHeight="1">
      <c r="A2" s="72"/>
      <c r="B2" s="176" t="s">
        <v>78</v>
      </c>
      <c r="C2" s="177"/>
      <c r="D2" s="177"/>
      <c r="E2" s="177"/>
      <c r="F2" s="177"/>
      <c r="G2" s="177"/>
      <c r="H2" s="177"/>
      <c r="I2" s="177"/>
      <c r="J2" s="177"/>
    </row>
    <row r="3" spans="1:12" ht="12.75">
      <c r="A3" s="51"/>
      <c r="B3" s="178" t="s">
        <v>83</v>
      </c>
      <c r="C3" s="177"/>
      <c r="D3" s="177"/>
      <c r="E3" s="177"/>
      <c r="F3" s="177"/>
      <c r="G3" s="177"/>
      <c r="H3" s="177"/>
      <c r="I3" s="177"/>
      <c r="J3" s="177"/>
      <c r="K3" s="126"/>
      <c r="L3" s="126"/>
    </row>
    <row r="4" spans="1:11" s="12" customFormat="1" ht="46.5" customHeight="1">
      <c r="A4" s="19"/>
      <c r="B4" s="179" t="s">
        <v>82</v>
      </c>
      <c r="C4" s="177"/>
      <c r="D4" s="177"/>
      <c r="E4" s="177"/>
      <c r="F4" s="177"/>
      <c r="G4" s="177"/>
      <c r="H4" s="177"/>
      <c r="I4" s="177"/>
      <c r="J4" s="177"/>
      <c r="K4" s="127"/>
    </row>
    <row r="5" spans="1:12" s="9" customFormat="1" ht="15.75">
      <c r="A5" s="175" t="s">
        <v>81</v>
      </c>
      <c r="B5" s="175"/>
      <c r="C5" s="175"/>
      <c r="D5" s="175"/>
      <c r="E5" s="49"/>
      <c r="F5" s="49"/>
      <c r="G5" s="49"/>
      <c r="H5" s="49"/>
      <c r="I5" s="49"/>
      <c r="J5" s="49"/>
      <c r="K5" s="49"/>
      <c r="L5" s="73"/>
    </row>
    <row r="6" spans="1:11" s="12" customFormat="1" ht="13.5" thickBot="1">
      <c r="A6" s="19"/>
      <c r="C6" s="129"/>
      <c r="D6" s="130"/>
      <c r="E6" s="130"/>
      <c r="F6" s="130"/>
      <c r="G6" s="130"/>
      <c r="H6" s="13"/>
      <c r="I6" s="130"/>
      <c r="J6" s="130"/>
      <c r="K6" s="127"/>
    </row>
    <row r="7" spans="1:12" s="69" customFormat="1" ht="35.25" customHeight="1" thickBot="1">
      <c r="A7" s="131" t="s">
        <v>10</v>
      </c>
      <c r="B7" s="97" t="s">
        <v>22</v>
      </c>
      <c r="C7" s="132" t="s">
        <v>57</v>
      </c>
      <c r="D7" s="67" t="s">
        <v>74</v>
      </c>
      <c r="E7" s="136" t="s">
        <v>75</v>
      </c>
      <c r="F7" s="68" t="s">
        <v>80</v>
      </c>
      <c r="G7" s="165" t="s">
        <v>76</v>
      </c>
      <c r="H7" s="68" t="s">
        <v>80</v>
      </c>
      <c r="I7" s="165" t="s">
        <v>77</v>
      </c>
      <c r="J7" s="68" t="s">
        <v>80</v>
      </c>
      <c r="K7" s="128"/>
      <c r="L7" s="128"/>
    </row>
    <row r="8" spans="1:10" s="9" customFormat="1" ht="18" customHeight="1" hidden="1">
      <c r="A8" s="34" t="s">
        <v>30</v>
      </c>
      <c r="B8" s="98" t="s">
        <v>40</v>
      </c>
      <c r="C8" s="76"/>
      <c r="D8" s="39">
        <f>D10+D23</f>
        <v>644411</v>
      </c>
      <c r="E8" s="46">
        <f>E10+E23</f>
        <v>21440</v>
      </c>
      <c r="F8" s="137">
        <f>D8+E8</f>
        <v>665851</v>
      </c>
      <c r="G8" s="138">
        <f>G10+G23</f>
        <v>0</v>
      </c>
      <c r="H8" s="152"/>
      <c r="I8" s="138">
        <f>I10+I23</f>
        <v>0</v>
      </c>
      <c r="J8" s="137" t="e">
        <f>#REF!+I8</f>
        <v>#REF!</v>
      </c>
    </row>
    <row r="9" spans="1:10" ht="13.5" customHeight="1" hidden="1" thickBot="1">
      <c r="A9" s="23"/>
      <c r="B9" s="99"/>
      <c r="C9" s="77"/>
      <c r="D9" s="38" t="e">
        <f>SUM(#REF!)</f>
        <v>#REF!</v>
      </c>
      <c r="E9" s="44" t="e">
        <f>SUM(#REF!)</f>
        <v>#REF!</v>
      </c>
      <c r="F9" s="57" t="e">
        <f>SUM(#REF!)</f>
        <v>#REF!</v>
      </c>
      <c r="G9" s="139" t="e">
        <f>SUM(#REF!)</f>
        <v>#REF!</v>
      </c>
      <c r="H9" s="155"/>
      <c r="I9" s="139" t="e">
        <f>SUM(#REF!)</f>
        <v>#REF!</v>
      </c>
      <c r="J9" s="57" t="e">
        <f>SUM(#REF!)</f>
        <v>#REF!</v>
      </c>
    </row>
    <row r="10" spans="1:10" s="3" customFormat="1" ht="15" customHeight="1" thickBot="1">
      <c r="A10" s="74"/>
      <c r="B10" s="100" t="s">
        <v>15</v>
      </c>
      <c r="C10" s="78"/>
      <c r="D10" s="40">
        <f>SUM(D12,D14,D16,D19,D22)</f>
        <v>449136</v>
      </c>
      <c r="E10" s="45">
        <f>SUM(E12,E14,E16,E19,E22)</f>
        <v>0</v>
      </c>
      <c r="F10" s="58">
        <f>SUM(F12,F14,F16,F19,F22)</f>
        <v>449136</v>
      </c>
      <c r="G10" s="140">
        <f>SUM(G12,G14,G16,G19,G22)</f>
        <v>0</v>
      </c>
      <c r="H10" s="157">
        <f>F10+G10</f>
        <v>449136</v>
      </c>
      <c r="I10" s="140">
        <f>SUM(I12,I14,I16,I19,I22)</f>
        <v>0</v>
      </c>
      <c r="J10" s="58">
        <f>SUM(J12,J14,J16,J19,J22)</f>
        <v>449136</v>
      </c>
    </row>
    <row r="11" spans="1:10" s="3" customFormat="1" ht="18.75" customHeight="1" hidden="1">
      <c r="A11" s="24"/>
      <c r="B11" s="101"/>
      <c r="C11" s="79"/>
      <c r="D11" s="39"/>
      <c r="E11" s="46"/>
      <c r="F11" s="56"/>
      <c r="G11" s="138"/>
      <c r="H11" s="156">
        <f aca="true" t="shared" si="0" ref="H11:H48">F11+G11</f>
        <v>0</v>
      </c>
      <c r="I11" s="138"/>
      <c r="J11" s="56"/>
    </row>
    <row r="12" spans="1:10" s="4" customFormat="1" ht="17.25" customHeight="1">
      <c r="A12" s="25" t="s">
        <v>29</v>
      </c>
      <c r="B12" s="102" t="s">
        <v>19</v>
      </c>
      <c r="C12" s="80"/>
      <c r="D12" s="36">
        <f>D13</f>
        <v>280000</v>
      </c>
      <c r="E12" s="43">
        <f>E13</f>
        <v>0</v>
      </c>
      <c r="F12" s="59">
        <f>F13</f>
        <v>280000</v>
      </c>
      <c r="G12" s="141">
        <f>G13</f>
        <v>0</v>
      </c>
      <c r="H12" s="154">
        <f t="shared" si="0"/>
        <v>280000</v>
      </c>
      <c r="I12" s="141">
        <f>I13</f>
        <v>0</v>
      </c>
      <c r="J12" s="59">
        <f>J13</f>
        <v>280000</v>
      </c>
    </row>
    <row r="13" spans="1:10" s="3" customFormat="1" ht="16.5" customHeight="1">
      <c r="A13" s="26" t="s">
        <v>46</v>
      </c>
      <c r="B13" s="103" t="s">
        <v>11</v>
      </c>
      <c r="C13" s="159">
        <v>32</v>
      </c>
      <c r="D13" s="160">
        <v>280000</v>
      </c>
      <c r="E13" s="161"/>
      <c r="F13" s="162">
        <f>D13+E13</f>
        <v>280000</v>
      </c>
      <c r="G13" s="163"/>
      <c r="H13" s="153">
        <f t="shared" si="0"/>
        <v>280000</v>
      </c>
      <c r="I13" s="163"/>
      <c r="J13" s="162">
        <f>H13+I13</f>
        <v>280000</v>
      </c>
    </row>
    <row r="14" spans="1:10" s="5" customFormat="1" ht="15" customHeight="1">
      <c r="A14" s="25" t="s">
        <v>4</v>
      </c>
      <c r="B14" s="104" t="s">
        <v>16</v>
      </c>
      <c r="C14" s="82"/>
      <c r="D14" s="36">
        <f>D15</f>
        <v>90000</v>
      </c>
      <c r="E14" s="43">
        <f>E15</f>
        <v>0</v>
      </c>
      <c r="F14" s="59">
        <f>F15</f>
        <v>90000</v>
      </c>
      <c r="G14" s="141">
        <f>G15</f>
        <v>0</v>
      </c>
      <c r="H14" s="154">
        <f t="shared" si="0"/>
        <v>90000</v>
      </c>
      <c r="I14" s="141">
        <f>I15</f>
        <v>0</v>
      </c>
      <c r="J14" s="59">
        <f>J15</f>
        <v>90000</v>
      </c>
    </row>
    <row r="15" spans="1:10" s="3" customFormat="1" ht="17.25" customHeight="1">
      <c r="A15" s="27" t="s">
        <v>47</v>
      </c>
      <c r="B15" s="103" t="s">
        <v>17</v>
      </c>
      <c r="C15" s="159">
        <v>90</v>
      </c>
      <c r="D15" s="160">
        <v>90000</v>
      </c>
      <c r="E15" s="161"/>
      <c r="F15" s="162">
        <f>D15+E15</f>
        <v>90000</v>
      </c>
      <c r="G15" s="163"/>
      <c r="H15" s="153">
        <f t="shared" si="0"/>
        <v>90000</v>
      </c>
      <c r="I15" s="163"/>
      <c r="J15" s="162">
        <f>H15+I15</f>
        <v>90000</v>
      </c>
    </row>
    <row r="16" spans="1:10" s="3" customFormat="1" ht="14.25" customHeight="1">
      <c r="A16" s="25" t="s">
        <v>28</v>
      </c>
      <c r="B16" s="104" t="s">
        <v>18</v>
      </c>
      <c r="C16" s="81"/>
      <c r="D16" s="36">
        <f>D17+D18</f>
        <v>59500</v>
      </c>
      <c r="E16" s="43">
        <f>E17+E18</f>
        <v>0</v>
      </c>
      <c r="F16" s="59">
        <f>F17+F18</f>
        <v>59500</v>
      </c>
      <c r="G16" s="141">
        <f>G17+G18</f>
        <v>0</v>
      </c>
      <c r="H16" s="154">
        <f t="shared" si="0"/>
        <v>59500</v>
      </c>
      <c r="I16" s="141">
        <f>I17+I18</f>
        <v>0</v>
      </c>
      <c r="J16" s="59">
        <f>J17+J18</f>
        <v>59500</v>
      </c>
    </row>
    <row r="17" spans="1:10" ht="15" customHeight="1">
      <c r="A17" s="27" t="s">
        <v>48</v>
      </c>
      <c r="B17" s="105" t="s">
        <v>13</v>
      </c>
      <c r="C17" s="164">
        <v>100</v>
      </c>
      <c r="D17" s="160">
        <v>2000</v>
      </c>
      <c r="E17" s="161"/>
      <c r="F17" s="162">
        <f>D17+E17</f>
        <v>2000</v>
      </c>
      <c r="G17" s="163"/>
      <c r="H17" s="153">
        <f t="shared" si="0"/>
        <v>2000</v>
      </c>
      <c r="I17" s="163"/>
      <c r="J17" s="162">
        <f>H17+I17</f>
        <v>2000</v>
      </c>
    </row>
    <row r="18" spans="1:10" s="3" customFormat="1" ht="15" customHeight="1">
      <c r="A18" s="27" t="s">
        <v>49</v>
      </c>
      <c r="B18" s="103" t="s">
        <v>14</v>
      </c>
      <c r="C18" s="159">
        <v>100</v>
      </c>
      <c r="D18" s="160">
        <v>57500</v>
      </c>
      <c r="E18" s="161"/>
      <c r="F18" s="162">
        <f>D18+E18</f>
        <v>57500</v>
      </c>
      <c r="G18" s="163"/>
      <c r="H18" s="153">
        <f t="shared" si="0"/>
        <v>57500</v>
      </c>
      <c r="I18" s="163"/>
      <c r="J18" s="162">
        <f>H18+I18</f>
        <v>57500</v>
      </c>
    </row>
    <row r="19" spans="1:10" s="3" customFormat="1" ht="12.75">
      <c r="A19" s="25" t="s">
        <v>32</v>
      </c>
      <c r="B19" s="104" t="s">
        <v>58</v>
      </c>
      <c r="C19" s="81"/>
      <c r="D19" s="36">
        <v>19636</v>
      </c>
      <c r="E19" s="43"/>
      <c r="F19" s="137">
        <f>D19+E19</f>
        <v>19636</v>
      </c>
      <c r="G19" s="141"/>
      <c r="H19" s="154">
        <f t="shared" si="0"/>
        <v>19636</v>
      </c>
      <c r="I19" s="141"/>
      <c r="J19" s="137">
        <f>H19+I19</f>
        <v>19636</v>
      </c>
    </row>
    <row r="20" spans="1:10" ht="25.5" hidden="1">
      <c r="A20" s="28" t="s">
        <v>50</v>
      </c>
      <c r="B20" s="106" t="s">
        <v>55</v>
      </c>
      <c r="C20" s="83">
        <v>100</v>
      </c>
      <c r="D20" s="37"/>
      <c r="E20" s="47"/>
      <c r="F20" s="60"/>
      <c r="G20" s="70"/>
      <c r="H20" s="154">
        <f t="shared" si="0"/>
        <v>0</v>
      </c>
      <c r="I20" s="70"/>
      <c r="J20" s="60"/>
    </row>
    <row r="21" spans="1:10" ht="25.5" hidden="1">
      <c r="A21" s="29" t="s">
        <v>51</v>
      </c>
      <c r="B21" s="107" t="s">
        <v>43</v>
      </c>
      <c r="C21" s="83">
        <v>100</v>
      </c>
      <c r="D21" s="37"/>
      <c r="E21" s="47"/>
      <c r="F21" s="60"/>
      <c r="G21" s="70"/>
      <c r="H21" s="154">
        <f t="shared" si="0"/>
        <v>0</v>
      </c>
      <c r="I21" s="70"/>
      <c r="J21" s="60"/>
    </row>
    <row r="22" spans="1:29" ht="24.75" thickBot="1">
      <c r="A22" s="30" t="s">
        <v>27</v>
      </c>
      <c r="B22" s="108" t="s">
        <v>53</v>
      </c>
      <c r="C22" s="84">
        <v>100</v>
      </c>
      <c r="D22" s="38"/>
      <c r="E22" s="44"/>
      <c r="F22" s="57"/>
      <c r="G22" s="139"/>
      <c r="H22" s="158">
        <f t="shared" si="0"/>
        <v>0</v>
      </c>
      <c r="I22" s="139"/>
      <c r="J22" s="57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10" s="3" customFormat="1" ht="15" thickBot="1">
      <c r="A23" s="75"/>
      <c r="B23" s="100" t="s">
        <v>41</v>
      </c>
      <c r="C23" s="78"/>
      <c r="D23" s="41">
        <f>SUM(D24,D29,D31,D33,D36,D38,D39)</f>
        <v>195275</v>
      </c>
      <c r="E23" s="52">
        <f>SUM(E24,E29,E31,E33,E36,E38,E39)</f>
        <v>21440</v>
      </c>
      <c r="F23" s="61">
        <f>SUM(F24,F29,F31,F33,F36,F38,F39)</f>
        <v>216715</v>
      </c>
      <c r="G23" s="142">
        <f>SUM(G24,G29,G31,G33,G36,G38,G39)</f>
        <v>0</v>
      </c>
      <c r="H23" s="157">
        <f t="shared" si="0"/>
        <v>216715</v>
      </c>
      <c r="I23" s="142">
        <f>SUM(I24,I29,I31,I33,I36,I38,I39)</f>
        <v>0</v>
      </c>
      <c r="J23" s="61">
        <f>SUM(J24,J29,J31,J33,J36,J38,J39)</f>
        <v>216715</v>
      </c>
    </row>
    <row r="24" spans="1:10" s="3" customFormat="1" ht="36.75" customHeight="1">
      <c r="A24" s="31" t="s">
        <v>26</v>
      </c>
      <c r="B24" s="101" t="s">
        <v>21</v>
      </c>
      <c r="C24" s="79"/>
      <c r="D24" s="39">
        <f>SUM(D25:D28)</f>
        <v>72704</v>
      </c>
      <c r="E24" s="46">
        <f>SUM(E25:E28)</f>
        <v>5320</v>
      </c>
      <c r="F24" s="56">
        <f>SUM(F25:F28)</f>
        <v>78024</v>
      </c>
      <c r="G24" s="138">
        <f>SUM(G25:G28)</f>
        <v>0</v>
      </c>
      <c r="H24" s="166">
        <f t="shared" si="0"/>
        <v>78024</v>
      </c>
      <c r="I24" s="138">
        <f>SUM(I25:I28)</f>
        <v>0</v>
      </c>
      <c r="J24" s="56">
        <f>SUM(J25:J28)</f>
        <v>78024</v>
      </c>
    </row>
    <row r="25" spans="1:10" s="3" customFormat="1" ht="39.75" customHeight="1" hidden="1">
      <c r="A25" s="32" t="s">
        <v>33</v>
      </c>
      <c r="B25" s="109" t="s">
        <v>52</v>
      </c>
      <c r="C25" s="85"/>
      <c r="D25" s="37"/>
      <c r="E25" s="47"/>
      <c r="F25" s="60"/>
      <c r="G25" s="70"/>
      <c r="H25" s="153">
        <f t="shared" si="0"/>
        <v>0</v>
      </c>
      <c r="I25" s="70"/>
      <c r="J25" s="60"/>
    </row>
    <row r="26" spans="1:10" s="3" customFormat="1" ht="66.75" customHeight="1">
      <c r="A26" s="26" t="s">
        <v>34</v>
      </c>
      <c r="B26" s="110" t="s">
        <v>59</v>
      </c>
      <c r="C26" s="167" t="s">
        <v>62</v>
      </c>
      <c r="D26" s="160">
        <v>71304</v>
      </c>
      <c r="E26" s="161"/>
      <c r="F26" s="162">
        <f>D26+E26</f>
        <v>71304</v>
      </c>
      <c r="G26" s="163"/>
      <c r="H26" s="153">
        <f t="shared" si="0"/>
        <v>71304</v>
      </c>
      <c r="I26" s="163"/>
      <c r="J26" s="162">
        <f>H26+I26</f>
        <v>71304</v>
      </c>
    </row>
    <row r="27" spans="1:10" ht="24.75" customHeight="1">
      <c r="A27" s="28" t="s">
        <v>2</v>
      </c>
      <c r="B27" s="106" t="s">
        <v>45</v>
      </c>
      <c r="C27" s="168">
        <v>10</v>
      </c>
      <c r="D27" s="160">
        <v>1300</v>
      </c>
      <c r="E27" s="161"/>
      <c r="F27" s="162">
        <f>D27+E27</f>
        <v>1300</v>
      </c>
      <c r="G27" s="163"/>
      <c r="H27" s="153">
        <f t="shared" si="0"/>
        <v>1300</v>
      </c>
      <c r="I27" s="163"/>
      <c r="J27" s="162">
        <f>H27+I27</f>
        <v>1300</v>
      </c>
    </row>
    <row r="28" spans="1:10" ht="24.75" customHeight="1">
      <c r="A28" s="28" t="s">
        <v>64</v>
      </c>
      <c r="B28" s="111" t="s">
        <v>69</v>
      </c>
      <c r="C28" s="169">
        <v>100</v>
      </c>
      <c r="D28" s="160">
        <v>100</v>
      </c>
      <c r="E28" s="161">
        <v>5320</v>
      </c>
      <c r="F28" s="162">
        <f>D28+E28</f>
        <v>5420</v>
      </c>
      <c r="G28" s="163"/>
      <c r="H28" s="153">
        <f t="shared" si="0"/>
        <v>5420</v>
      </c>
      <c r="I28" s="163"/>
      <c r="J28" s="162">
        <f>H28+I28</f>
        <v>5420</v>
      </c>
    </row>
    <row r="29" spans="1:10" s="5" customFormat="1" ht="13.5" customHeight="1">
      <c r="A29" s="25" t="s">
        <v>25</v>
      </c>
      <c r="B29" s="112" t="s">
        <v>56</v>
      </c>
      <c r="C29" s="87"/>
      <c r="D29" s="36">
        <f>D30</f>
        <v>1540</v>
      </c>
      <c r="E29" s="43">
        <f>E30</f>
        <v>0</v>
      </c>
      <c r="F29" s="59">
        <f>F30</f>
        <v>1540</v>
      </c>
      <c r="G29" s="141">
        <f>G30</f>
        <v>0</v>
      </c>
      <c r="H29" s="154">
        <f t="shared" si="0"/>
        <v>1540</v>
      </c>
      <c r="I29" s="141">
        <f>I30</f>
        <v>0</v>
      </c>
      <c r="J29" s="59">
        <f>J30</f>
        <v>1540</v>
      </c>
    </row>
    <row r="30" spans="1:10" ht="15.75" customHeight="1">
      <c r="A30" s="26" t="s">
        <v>36</v>
      </c>
      <c r="B30" s="105" t="s">
        <v>1</v>
      </c>
      <c r="C30" s="81">
        <v>40</v>
      </c>
      <c r="D30" s="37">
        <v>1540</v>
      </c>
      <c r="E30" s="47"/>
      <c r="F30" s="60">
        <f>D30+E30</f>
        <v>1540</v>
      </c>
      <c r="G30" s="70"/>
      <c r="H30" s="153">
        <f t="shared" si="0"/>
        <v>1540</v>
      </c>
      <c r="I30" s="70"/>
      <c r="J30" s="60">
        <f>H30+I30</f>
        <v>1540</v>
      </c>
    </row>
    <row r="31" spans="1:10" s="4" customFormat="1" ht="25.5" customHeight="1">
      <c r="A31" s="25" t="s">
        <v>31</v>
      </c>
      <c r="B31" s="113" t="s">
        <v>42</v>
      </c>
      <c r="C31" s="88">
        <v>100</v>
      </c>
      <c r="D31" s="36">
        <f>D32</f>
        <v>88623</v>
      </c>
      <c r="E31" s="43">
        <f>E32</f>
        <v>0</v>
      </c>
      <c r="F31" s="59">
        <f>F32</f>
        <v>88623</v>
      </c>
      <c r="G31" s="141">
        <f>G32</f>
        <v>0</v>
      </c>
      <c r="H31" s="154">
        <f t="shared" si="0"/>
        <v>88623</v>
      </c>
      <c r="I31" s="141">
        <f>I32</f>
        <v>0</v>
      </c>
      <c r="J31" s="59">
        <f>J32</f>
        <v>88623</v>
      </c>
    </row>
    <row r="32" spans="1:10" ht="14.25" customHeight="1">
      <c r="A32" s="28" t="s">
        <v>35</v>
      </c>
      <c r="B32" s="106" t="s">
        <v>20</v>
      </c>
      <c r="C32" s="89">
        <v>100</v>
      </c>
      <c r="D32" s="37">
        <v>88623</v>
      </c>
      <c r="E32" s="47"/>
      <c r="F32" s="60">
        <f>D32+E32</f>
        <v>88623</v>
      </c>
      <c r="G32" s="70"/>
      <c r="H32" s="153">
        <f t="shared" si="0"/>
        <v>88623</v>
      </c>
      <c r="I32" s="70"/>
      <c r="J32" s="60">
        <f>H32+I32</f>
        <v>88623</v>
      </c>
    </row>
    <row r="33" spans="1:10" s="5" customFormat="1" ht="27.75" customHeight="1">
      <c r="A33" s="25" t="s">
        <v>24</v>
      </c>
      <c r="B33" s="114" t="s">
        <v>54</v>
      </c>
      <c r="C33" s="87">
        <v>100</v>
      </c>
      <c r="D33" s="36">
        <f>SUM(D34:D35)</f>
        <v>23500</v>
      </c>
      <c r="E33" s="43">
        <f>SUM(E34:E35)</f>
        <v>16120</v>
      </c>
      <c r="F33" s="59">
        <f>SUM(F34:F35)</f>
        <v>39620</v>
      </c>
      <c r="G33" s="141">
        <f>SUM(G34:G35)</f>
        <v>0</v>
      </c>
      <c r="H33" s="154">
        <f t="shared" si="0"/>
        <v>39620</v>
      </c>
      <c r="I33" s="141">
        <f>SUM(I34:I35)</f>
        <v>0</v>
      </c>
      <c r="J33" s="59">
        <f>SUM(J34:J35)</f>
        <v>39620</v>
      </c>
    </row>
    <row r="34" spans="1:10" s="5" customFormat="1" ht="27" customHeight="1">
      <c r="A34" s="26"/>
      <c r="B34" s="115" t="s">
        <v>68</v>
      </c>
      <c r="C34" s="87"/>
      <c r="D34" s="37">
        <v>20000</v>
      </c>
      <c r="E34" s="47">
        <v>16120</v>
      </c>
      <c r="F34" s="60">
        <f>D34+E34</f>
        <v>36120</v>
      </c>
      <c r="G34" s="70"/>
      <c r="H34" s="153">
        <f t="shared" si="0"/>
        <v>36120</v>
      </c>
      <c r="I34" s="70"/>
      <c r="J34" s="60">
        <f>H34+I34</f>
        <v>36120</v>
      </c>
    </row>
    <row r="35" spans="1:10" s="5" customFormat="1" ht="27.75" customHeight="1">
      <c r="A35" s="26"/>
      <c r="B35" s="115" t="s">
        <v>73</v>
      </c>
      <c r="C35" s="87"/>
      <c r="D35" s="37">
        <v>3500</v>
      </c>
      <c r="E35" s="47"/>
      <c r="F35" s="60">
        <f>D35+E35</f>
        <v>3500</v>
      </c>
      <c r="G35" s="70"/>
      <c r="H35" s="153">
        <f t="shared" si="0"/>
        <v>3500</v>
      </c>
      <c r="I35" s="70"/>
      <c r="J35" s="60">
        <f>H35+I35</f>
        <v>3500</v>
      </c>
    </row>
    <row r="36" spans="1:10" s="5" customFormat="1" ht="21" hidden="1">
      <c r="A36" s="25" t="s">
        <v>23</v>
      </c>
      <c r="B36" s="114" t="s">
        <v>12</v>
      </c>
      <c r="C36" s="87"/>
      <c r="D36" s="37"/>
      <c r="E36" s="47"/>
      <c r="F36" s="60"/>
      <c r="G36" s="70"/>
      <c r="H36" s="153">
        <f t="shared" si="0"/>
        <v>0</v>
      </c>
      <c r="I36" s="70"/>
      <c r="J36" s="60">
        <f>H36+I36</f>
        <v>0</v>
      </c>
    </row>
    <row r="37" spans="1:10" ht="25.5" hidden="1">
      <c r="A37" s="26" t="s">
        <v>3</v>
      </c>
      <c r="B37" s="105" t="s">
        <v>44</v>
      </c>
      <c r="C37" s="90"/>
      <c r="D37" s="37"/>
      <c r="E37" s="47"/>
      <c r="F37" s="60"/>
      <c r="G37" s="70"/>
      <c r="H37" s="153">
        <f t="shared" si="0"/>
        <v>0</v>
      </c>
      <c r="I37" s="70"/>
      <c r="J37" s="60">
        <f>H37+I37</f>
        <v>0</v>
      </c>
    </row>
    <row r="38" spans="1:10" s="5" customFormat="1" ht="15" customHeight="1" thickBot="1">
      <c r="A38" s="25" t="s">
        <v>6</v>
      </c>
      <c r="B38" s="104" t="s">
        <v>5</v>
      </c>
      <c r="C38" s="86" t="s">
        <v>63</v>
      </c>
      <c r="D38" s="37">
        <v>8908</v>
      </c>
      <c r="E38" s="47"/>
      <c r="F38" s="60">
        <f>D38+E38</f>
        <v>8908</v>
      </c>
      <c r="G38" s="70"/>
      <c r="H38" s="154">
        <f t="shared" si="0"/>
        <v>8908</v>
      </c>
      <c r="I38" s="70"/>
      <c r="J38" s="62">
        <f>H38+I38</f>
        <v>8908</v>
      </c>
    </row>
    <row r="39" spans="1:10" s="2" customFormat="1" ht="14.25" customHeight="1" hidden="1" thickBot="1">
      <c r="A39" s="33" t="s">
        <v>70</v>
      </c>
      <c r="B39" s="116" t="s">
        <v>39</v>
      </c>
      <c r="C39" s="55"/>
      <c r="D39" s="38">
        <f>D40</f>
        <v>0</v>
      </c>
      <c r="E39" s="44"/>
      <c r="F39" s="57">
        <f>F40</f>
        <v>0</v>
      </c>
      <c r="G39" s="139"/>
      <c r="H39" s="153">
        <f t="shared" si="0"/>
        <v>0</v>
      </c>
      <c r="I39" s="139"/>
      <c r="J39" s="63">
        <f>J40</f>
        <v>0</v>
      </c>
    </row>
    <row r="40" spans="1:10" s="2" customFormat="1" ht="26.25" hidden="1" thickBot="1">
      <c r="A40" s="33" t="s">
        <v>37</v>
      </c>
      <c r="B40" s="117" t="s">
        <v>38</v>
      </c>
      <c r="C40" s="91"/>
      <c r="D40" s="37"/>
      <c r="E40" s="47"/>
      <c r="F40" s="60"/>
      <c r="G40" s="70"/>
      <c r="H40" s="153">
        <f t="shared" si="0"/>
        <v>0</v>
      </c>
      <c r="I40" s="70"/>
      <c r="J40" s="60"/>
    </row>
    <row r="41" spans="1:10" ht="13.5" hidden="1" thickBot="1">
      <c r="A41" s="133"/>
      <c r="B41" s="118"/>
      <c r="C41" s="134"/>
      <c r="D41" s="135"/>
      <c r="E41" s="135"/>
      <c r="F41" s="64"/>
      <c r="G41" s="135"/>
      <c r="H41" s="174">
        <f t="shared" si="0"/>
        <v>0</v>
      </c>
      <c r="I41" s="135"/>
      <c r="J41" s="64"/>
    </row>
    <row r="42" spans="1:10" s="7" customFormat="1" ht="15" thickBot="1">
      <c r="A42" s="21"/>
      <c r="B42" s="119" t="s">
        <v>40</v>
      </c>
      <c r="C42" s="92"/>
      <c r="D42" s="22">
        <f>D10+D23</f>
        <v>644411</v>
      </c>
      <c r="E42" s="48">
        <f>E10+E23</f>
        <v>21440</v>
      </c>
      <c r="F42" s="65">
        <f>F10+F23</f>
        <v>665851</v>
      </c>
      <c r="G42" s="143">
        <f>G10+G23</f>
        <v>0</v>
      </c>
      <c r="H42" s="173">
        <f t="shared" si="0"/>
        <v>665851</v>
      </c>
      <c r="I42" s="143">
        <f>I10+I23</f>
        <v>0</v>
      </c>
      <c r="J42" s="146">
        <f>H42+I42</f>
        <v>665851</v>
      </c>
    </row>
    <row r="43" spans="1:10" s="3" customFormat="1" ht="15" thickBot="1">
      <c r="A43" s="21" t="s">
        <v>7</v>
      </c>
      <c r="B43" s="120" t="s">
        <v>72</v>
      </c>
      <c r="C43" s="93"/>
      <c r="D43" s="22">
        <f>SUM(D44:D47)</f>
        <v>539505</v>
      </c>
      <c r="E43" s="48">
        <f>SUM(E44:E47)</f>
        <v>0</v>
      </c>
      <c r="F43" s="65">
        <f>SUM(F44:F47)</f>
        <v>539505</v>
      </c>
      <c r="G43" s="143">
        <f>SUM(G44:G47)</f>
        <v>3212.56</v>
      </c>
      <c r="H43" s="173">
        <f t="shared" si="0"/>
        <v>542717.56</v>
      </c>
      <c r="I43" s="143">
        <f>SUM(I44:I47)</f>
        <v>53637</v>
      </c>
      <c r="J43" s="65">
        <f>SUM(J44:J47)</f>
        <v>596354.56</v>
      </c>
    </row>
    <row r="44" spans="1:10" ht="25.5" customHeight="1">
      <c r="A44" s="34" t="s">
        <v>8</v>
      </c>
      <c r="B44" s="121" t="s">
        <v>71</v>
      </c>
      <c r="C44" s="94"/>
      <c r="D44" s="42">
        <v>199730</v>
      </c>
      <c r="E44" s="54"/>
      <c r="F44" s="60">
        <f>D44+E44</f>
        <v>199730</v>
      </c>
      <c r="G44" s="144"/>
      <c r="H44" s="166">
        <f t="shared" si="0"/>
        <v>199730</v>
      </c>
      <c r="I44" s="147">
        <v>6408</v>
      </c>
      <c r="J44" s="60">
        <f>H44+I44</f>
        <v>206138</v>
      </c>
    </row>
    <row r="45" spans="1:10" ht="25.5" customHeight="1">
      <c r="A45" s="25" t="s">
        <v>9</v>
      </c>
      <c r="B45" s="122" t="s">
        <v>79</v>
      </c>
      <c r="C45" s="90"/>
      <c r="D45" s="42">
        <v>93867</v>
      </c>
      <c r="E45" s="54"/>
      <c r="F45" s="60">
        <f>D45+E45</f>
        <v>93867</v>
      </c>
      <c r="G45" s="145">
        <v>3212.56</v>
      </c>
      <c r="H45" s="154">
        <f t="shared" si="0"/>
        <v>97079.56</v>
      </c>
      <c r="I45" s="147">
        <v>47273</v>
      </c>
      <c r="J45" s="60">
        <f>H45+I45</f>
        <v>144352.56</v>
      </c>
    </row>
    <row r="46" spans="1:10" ht="27.75" customHeight="1" thickBot="1">
      <c r="A46" s="35" t="s">
        <v>0</v>
      </c>
      <c r="B46" s="123" t="s">
        <v>60</v>
      </c>
      <c r="C46" s="95"/>
      <c r="D46" s="50">
        <v>229367</v>
      </c>
      <c r="E46" s="53"/>
      <c r="F46" s="62">
        <f>D46+E46</f>
        <v>229367</v>
      </c>
      <c r="G46" s="71"/>
      <c r="H46" s="170">
        <f t="shared" si="0"/>
        <v>229367</v>
      </c>
      <c r="I46" s="148">
        <v>-252</v>
      </c>
      <c r="J46" s="62">
        <f>H46+I46</f>
        <v>229115</v>
      </c>
    </row>
    <row r="47" spans="1:10" ht="14.25" customHeight="1" thickBot="1">
      <c r="A47" s="35" t="s">
        <v>67</v>
      </c>
      <c r="B47" s="124" t="s">
        <v>66</v>
      </c>
      <c r="C47" s="96"/>
      <c r="D47" s="42">
        <v>16541</v>
      </c>
      <c r="E47" s="54"/>
      <c r="F47" s="66">
        <f>D47+E47</f>
        <v>16541</v>
      </c>
      <c r="G47" s="145"/>
      <c r="H47" s="171">
        <f t="shared" si="0"/>
        <v>16541</v>
      </c>
      <c r="I47" s="147">
        <v>208</v>
      </c>
      <c r="J47" s="66">
        <f>H47+I47</f>
        <v>16749</v>
      </c>
    </row>
    <row r="48" spans="1:10" s="10" customFormat="1" ht="16.5" thickBot="1">
      <c r="A48" s="21"/>
      <c r="B48" s="151" t="s">
        <v>65</v>
      </c>
      <c r="C48" s="150"/>
      <c r="D48" s="45">
        <f>D42+D43</f>
        <v>1183916</v>
      </c>
      <c r="E48" s="149">
        <f>E42+E43</f>
        <v>21440</v>
      </c>
      <c r="F48" s="58">
        <f>F42+F43</f>
        <v>1205356</v>
      </c>
      <c r="G48" s="140">
        <f>G42+G43</f>
        <v>3212.56</v>
      </c>
      <c r="H48" s="172">
        <f t="shared" si="0"/>
        <v>1208568.56</v>
      </c>
      <c r="I48" s="140">
        <f>I42+I43</f>
        <v>53637</v>
      </c>
      <c r="J48" s="58">
        <f>J42+J43</f>
        <v>1262205.56</v>
      </c>
    </row>
    <row r="49" spans="2:10" ht="12.75">
      <c r="B49" s="11"/>
      <c r="C49" s="17"/>
      <c r="D49" s="14"/>
      <c r="E49" s="14"/>
      <c r="F49" s="14"/>
      <c r="G49" s="14"/>
      <c r="I49" s="14"/>
      <c r="J49" s="14"/>
    </row>
    <row r="50" spans="2:3" ht="12.75">
      <c r="B50" s="11"/>
      <c r="C50" s="17"/>
    </row>
    <row r="51" spans="2:3" ht="12.75">
      <c r="B51" s="11"/>
      <c r="C51" s="17"/>
    </row>
    <row r="52" spans="2:3" ht="12.75">
      <c r="B52" s="11"/>
      <c r="C52" s="17"/>
    </row>
    <row r="53" spans="2:3" ht="12.75">
      <c r="B53" s="11"/>
      <c r="C53" s="17"/>
    </row>
    <row r="54" spans="2:3" ht="12.75">
      <c r="B54" s="11"/>
      <c r="C54" s="17"/>
    </row>
    <row r="55" spans="2:3" ht="12.75">
      <c r="B55" s="11"/>
      <c r="C55" s="17"/>
    </row>
    <row r="56" spans="2:3" ht="12.75">
      <c r="B56" s="11"/>
      <c r="C56" s="17"/>
    </row>
    <row r="57" spans="2:3" ht="12.75">
      <c r="B57" s="11"/>
      <c r="C57" s="17"/>
    </row>
    <row r="58" spans="2:3" ht="12.75">
      <c r="B58" s="11"/>
      <c r="C58" s="17"/>
    </row>
    <row r="59" spans="2:3" ht="12.75">
      <c r="B59" s="11"/>
      <c r="C59" s="17"/>
    </row>
    <row r="60" spans="2:3" ht="12.75">
      <c r="B60" s="11"/>
      <c r="C60" s="17"/>
    </row>
    <row r="61" spans="2:3" ht="12.75">
      <c r="B61" s="11"/>
      <c r="C61" s="17"/>
    </row>
    <row r="62" spans="2:3" ht="12.75">
      <c r="B62" s="11"/>
      <c r="C62" s="17"/>
    </row>
    <row r="63" spans="2:3" ht="12.75">
      <c r="B63" s="11"/>
      <c r="C63" s="17"/>
    </row>
    <row r="64" spans="2:3" ht="12.75">
      <c r="B64" s="11"/>
      <c r="C64" s="17"/>
    </row>
    <row r="65" spans="2:3" ht="12.75">
      <c r="B65" s="11"/>
      <c r="C65" s="17"/>
    </row>
    <row r="66" spans="2:3" ht="12.75">
      <c r="B66" s="11"/>
      <c r="C66" s="17"/>
    </row>
    <row r="67" spans="2:3" ht="12.75">
      <c r="B67" s="11"/>
      <c r="C67" s="17"/>
    </row>
    <row r="68" spans="2:3" ht="12.75">
      <c r="B68" s="11"/>
      <c r="C68" s="17"/>
    </row>
    <row r="69" spans="2:3" ht="12.75">
      <c r="B69" s="11"/>
      <c r="C69" s="17"/>
    </row>
    <row r="70" spans="2:3" ht="12.75">
      <c r="B70" s="11"/>
      <c r="C70" s="17"/>
    </row>
    <row r="71" spans="2:3" ht="12.75">
      <c r="B71" s="11"/>
      <c r="C71" s="17"/>
    </row>
    <row r="72" spans="2:3" ht="12.75">
      <c r="B72" s="11"/>
      <c r="C72" s="17"/>
    </row>
    <row r="73" spans="2:3" ht="12.75">
      <c r="B73" s="11"/>
      <c r="C73" s="17"/>
    </row>
    <row r="74" spans="2:3" ht="12.75">
      <c r="B74" s="11"/>
      <c r="C74" s="17"/>
    </row>
    <row r="75" spans="2:3" ht="12.75">
      <c r="B75" s="11"/>
      <c r="C75" s="17"/>
    </row>
    <row r="76" spans="2:3" ht="12.75">
      <c r="B76" s="11"/>
      <c r="C76" s="17"/>
    </row>
    <row r="77" spans="2:3" ht="12.75">
      <c r="B77" s="11"/>
      <c r="C77" s="17"/>
    </row>
    <row r="78" spans="2:3" ht="12.75">
      <c r="B78" s="11"/>
      <c r="C78" s="17"/>
    </row>
    <row r="79" spans="2:3" ht="12.75">
      <c r="B79" s="11"/>
      <c r="C79" s="17"/>
    </row>
    <row r="80" spans="2:3" ht="12.75">
      <c r="B80" s="11"/>
      <c r="C80" s="17"/>
    </row>
  </sheetData>
  <sheetProtection/>
  <mergeCells count="5">
    <mergeCell ref="B1:J1"/>
    <mergeCell ref="A5:D5"/>
    <mergeCell ref="B2:J2"/>
    <mergeCell ref="B3:J3"/>
    <mergeCell ref="B4:J4"/>
  </mergeCells>
  <printOptions/>
  <pageMargins left="0.35433070866141736" right="0.1968503937007874" top="0.2755905511811024" bottom="0.1968503937007874" header="0.2755905511811024" footer="0.1968503937007874"/>
  <pageSetup fitToHeight="4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NEO</cp:lastModifiedBy>
  <cp:lastPrinted>2010-04-21T10:06:21Z</cp:lastPrinted>
  <dcterms:created xsi:type="dcterms:W3CDTF">1999-10-28T10:18:25Z</dcterms:created>
  <dcterms:modified xsi:type="dcterms:W3CDTF">2010-04-21T10:19:08Z</dcterms:modified>
  <cp:category/>
  <cp:version/>
  <cp:contentType/>
  <cp:contentStatus/>
</cp:coreProperties>
</file>